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800" windowHeight="11160"/>
  </bookViews>
  <sheets>
    <sheet name="COVET COLLECTION INVENTORY" sheetId="2" r:id="rId1"/>
    <sheet name="SIZE CHART" sheetId="3" r:id="rId2"/>
  </sheets>
  <definedNames>
    <definedName name="BinNumber">#REF!</definedName>
    <definedName name="ColumnTitle1">#REF!</definedName>
    <definedName name="ColumnTitle2">#REF!</definedName>
    <definedName name="ColumnTitle3">#REF!</definedName>
    <definedName name="_xlnm.Print_Titles" localSheetId="0">'COVET COLLECTION INVENTORY'!$12:$12</definedName>
    <definedName name="SKULookup">#REF!</definedName>
  </definedNames>
  <calcPr calcId="145621" concurrentCalc="0"/>
</workbook>
</file>

<file path=xl/calcChain.xml><?xml version="1.0" encoding="utf-8"?>
<calcChain xmlns="http://schemas.openxmlformats.org/spreadsheetml/2006/main">
  <c r="I17" i="2" l="1"/>
  <c r="H17" i="2"/>
  <c r="E17" i="2"/>
  <c r="F17" i="2"/>
  <c r="G17" i="2"/>
  <c r="J17" i="2"/>
  <c r="I22" i="2"/>
  <c r="H22" i="2"/>
  <c r="F22" i="2"/>
  <c r="G22" i="2"/>
  <c r="E22" i="2"/>
  <c r="J22" i="2"/>
  <c r="I27" i="2"/>
  <c r="H27" i="2"/>
  <c r="G27" i="2"/>
  <c r="E27" i="2"/>
  <c r="F27" i="2"/>
  <c r="J27" i="2"/>
  <c r="I32" i="2"/>
  <c r="H32" i="2"/>
  <c r="E32" i="2"/>
  <c r="F32" i="2"/>
  <c r="G32" i="2"/>
  <c r="J32" i="2"/>
  <c r="I37" i="2"/>
  <c r="H37" i="2"/>
  <c r="F37" i="2"/>
  <c r="G37" i="2"/>
  <c r="E37" i="2"/>
  <c r="J37" i="2"/>
  <c r="A3" i="2"/>
  <c r="J38" i="2"/>
  <c r="G38" i="2"/>
  <c r="F38" i="2"/>
  <c r="E38" i="2"/>
  <c r="A1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A9" i="2"/>
  <c r="J13" i="2"/>
  <c r="J14" i="2"/>
  <c r="J15" i="2"/>
  <c r="J16" i="2"/>
  <c r="J18" i="2"/>
  <c r="J19" i="2"/>
  <c r="J20" i="2"/>
  <c r="J21" i="2"/>
  <c r="J23" i="2"/>
  <c r="J24" i="2"/>
  <c r="J25" i="2"/>
  <c r="J26" i="2"/>
  <c r="J28" i="2"/>
  <c r="J29" i="2"/>
  <c r="J30" i="2"/>
  <c r="J31" i="2"/>
  <c r="J33" i="2"/>
  <c r="J34" i="2"/>
  <c r="J35" i="2"/>
  <c r="J36" i="2"/>
  <c r="I38" i="2"/>
  <c r="H38" i="2"/>
  <c r="L38" i="2"/>
</calcChain>
</file>

<file path=xl/sharedStrings.xml><?xml version="1.0" encoding="utf-8"?>
<sst xmlns="http://schemas.openxmlformats.org/spreadsheetml/2006/main" count="54" uniqueCount="28">
  <si>
    <t>INVENTORY PICK LIST</t>
  </si>
  <si>
    <t>COLOUR</t>
  </si>
  <si>
    <t>Camisole Vest "Clincher"</t>
  </si>
  <si>
    <t>Godiva (Dark Brown)</t>
  </si>
  <si>
    <t>Onyx (Black)</t>
  </si>
  <si>
    <t>Venus (Caramel Brown)</t>
  </si>
  <si>
    <t>Pearl (Beige)</t>
  </si>
  <si>
    <t>Bodysuit "Superbody"</t>
  </si>
  <si>
    <t>Slip Dress "Hourglass"</t>
  </si>
  <si>
    <t>High Waist Long Leg Shorts "Pins"</t>
  </si>
  <si>
    <t>High Waist Knickers "Peach"</t>
  </si>
  <si>
    <t>RRP TOTAL</t>
  </si>
  <si>
    <t>QC101</t>
  </si>
  <si>
    <t>STYLE</t>
  </si>
  <si>
    <t>SMALL</t>
  </si>
  <si>
    <t>MEDIUM</t>
  </si>
  <si>
    <t>LARGE</t>
  </si>
  <si>
    <t>XL</t>
  </si>
  <si>
    <t>XXL</t>
  </si>
  <si>
    <t>TOTAL</t>
  </si>
  <si>
    <t>QC102</t>
  </si>
  <si>
    <t>QC103</t>
  </si>
  <si>
    <t>QC104</t>
  </si>
  <si>
    <t>QC105</t>
  </si>
  <si>
    <t>GRAND TOTAL</t>
  </si>
  <si>
    <t xml:space="preserve">RRP </t>
  </si>
  <si>
    <t>TOTAL QUANTITY</t>
  </si>
  <si>
    <t>Prices Exclude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</si>
</sst>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\(&quot;$&quot;#,##0.00\)"/>
    <numFmt numFmtId="165" formatCode="&quot;Reorder&quot;;&quot;&quot;;&quot;&quot;"/>
    <numFmt numFmtId="166" formatCode="[$$-409]#,##0.00"/>
    <numFmt numFmtId="167" formatCode="[$£-809]#,##0.00"/>
  </numFmts>
  <fonts count="17" x14ac:knownFonts="1">
    <font>
      <sz val="11"/>
      <color theme="3" tint="0.14993743705557422"/>
      <name val="Franklin Gothic Medium"/>
      <family val="2"/>
      <scheme val="minor"/>
    </font>
    <font>
      <b/>
      <sz val="26"/>
      <color theme="3" tint="0.14996795556505021"/>
      <name val="Franklin Gothic Medium"/>
      <family val="2"/>
      <scheme val="major"/>
    </font>
    <font>
      <sz val="11"/>
      <color theme="3"/>
      <name val="Franklin Gothic Medium"/>
      <family val="2"/>
      <scheme val="major"/>
    </font>
    <font>
      <b/>
      <sz val="11"/>
      <color theme="1"/>
      <name val="Franklin Gothic Medium"/>
      <family val="2"/>
      <scheme val="minor"/>
    </font>
    <font>
      <sz val="11"/>
      <color theme="3"/>
      <name val="Franklin Gothic Medium"/>
      <family val="2"/>
      <scheme val="minor"/>
    </font>
    <font>
      <sz val="16"/>
      <color theme="4" tint="-0.499984740745262"/>
      <name val="Franklin Gothic Medium"/>
      <family val="2"/>
      <scheme val="major"/>
    </font>
    <font>
      <sz val="11"/>
      <color theme="3" tint="0.14993743705557422"/>
      <name val="Franklin Gothic Medium"/>
      <family val="2"/>
      <scheme val="minor"/>
    </font>
    <font>
      <sz val="11"/>
      <color theme="0"/>
      <name val="Franklin Gothic Medium"/>
      <family val="2"/>
      <scheme val="minor"/>
    </font>
    <font>
      <sz val="11"/>
      <color theme="0"/>
      <name val="Franklin Gothic Medium"/>
      <family val="2"/>
      <scheme val="major"/>
    </font>
    <font>
      <sz val="11"/>
      <color theme="4" tint="-0.499984740745262"/>
      <name val="Franklin Gothic Medium"/>
      <family val="2"/>
      <scheme val="minor"/>
    </font>
    <font>
      <sz val="11"/>
      <color theme="3" tint="0.14990691854609822"/>
      <name val="Franklin Gothic Medium"/>
      <family val="2"/>
      <scheme val="minor"/>
    </font>
    <font>
      <b/>
      <sz val="10"/>
      <name val="Trebuchet MS"/>
      <family val="2"/>
    </font>
    <font>
      <b/>
      <sz val="20"/>
      <color theme="3" tint="0.14996795556505021"/>
      <name val="Franklin Gothic Medium"/>
      <family val="2"/>
      <scheme val="major"/>
    </font>
    <font>
      <sz val="11"/>
      <name val="Franklin Gothic Medium"/>
      <family val="2"/>
      <scheme val="minor"/>
    </font>
    <font>
      <b/>
      <sz val="11"/>
      <color theme="2"/>
      <name val="Franklin Gothic Medium"/>
      <family val="2"/>
      <scheme val="minor"/>
    </font>
    <font>
      <b/>
      <sz val="11"/>
      <color theme="3" tint="0.14993743705557422"/>
      <name val="Franklin Gothic Medium"/>
      <family val="2"/>
      <scheme val="minor"/>
    </font>
    <font>
      <b/>
      <sz val="11"/>
      <color theme="2"/>
      <name val="Franklin Gothic Medium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AF006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 style="thick">
        <color theme="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1" applyNumberFormat="0" applyFill="0" applyAlignment="0" applyProtection="0"/>
    <xf numFmtId="0" fontId="8" fillId="2" borderId="0" applyNumberFormat="0" applyProtection="0">
      <alignment horizontal="left" vertical="center" indent="1"/>
    </xf>
    <xf numFmtId="0" fontId="2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3" fillId="0" borderId="2" applyNumberFormat="0" applyFill="0" applyAlignment="0" applyProtection="0"/>
    <xf numFmtId="165" fontId="10" fillId="0" borderId="0">
      <alignment horizontal="center" vertical="center"/>
    </xf>
    <xf numFmtId="0" fontId="7" fillId="2" borderId="0" applyNumberFormat="0" applyProtection="0">
      <alignment horizontal="right" indent="1"/>
    </xf>
    <xf numFmtId="0" fontId="9" fillId="0" borderId="0" applyNumberFormat="0" applyProtection="0">
      <alignment horizontal="center"/>
    </xf>
    <xf numFmtId="0" fontId="9" fillId="0" borderId="0" applyNumberFormat="0" applyProtection="0">
      <alignment horizontal="center"/>
    </xf>
    <xf numFmtId="0" fontId="5" fillId="0" borderId="0" applyNumberFormat="0" applyFill="0" applyBorder="0" applyProtection="0">
      <alignment horizontal="left" vertical="top"/>
    </xf>
    <xf numFmtId="0" fontId="6" fillId="0" borderId="0">
      <alignment horizontal="left" vertical="center" wrapText="1" indent="1"/>
    </xf>
    <xf numFmtId="1" fontId="6" fillId="0" borderId="0">
      <alignment horizontal="center" vertical="center"/>
    </xf>
    <xf numFmtId="164" fontId="6" fillId="0" borderId="0">
      <alignment horizontal="right" vertical="center"/>
    </xf>
    <xf numFmtId="0" fontId="7" fillId="0" borderId="0" applyNumberFormat="0" applyFill="0" applyBorder="0">
      <alignment horizontal="center"/>
    </xf>
  </cellStyleXfs>
  <cellXfs count="61">
    <xf numFmtId="0" fontId="0" fillId="0" borderId="0" xfId="0">
      <alignment vertical="center"/>
    </xf>
    <xf numFmtId="0" fontId="0" fillId="0" borderId="0" xfId="12" applyFont="1">
      <alignment horizontal="left" vertical="center" wrapText="1" indent="1"/>
    </xf>
    <xf numFmtId="0" fontId="7" fillId="0" borderId="0" xfId="15">
      <alignment horizontal="center"/>
    </xf>
    <xf numFmtId="0" fontId="11" fillId="0" borderId="0" xfId="0" applyFont="1" applyFill="1" applyAlignment="1">
      <alignment horizontal="left"/>
    </xf>
    <xf numFmtId="166" fontId="0" fillId="0" borderId="0" xfId="0" applyNumberFormat="1">
      <alignment vertical="center"/>
    </xf>
    <xf numFmtId="1" fontId="5" fillId="0" borderId="0" xfId="11" applyNumberFormat="1">
      <alignment horizontal="left" vertical="top"/>
    </xf>
    <xf numFmtId="0" fontId="12" fillId="0" borderId="0" xfId="1" applyFont="1" applyBorder="1" applyAlignment="1"/>
    <xf numFmtId="0" fontId="0" fillId="0" borderId="0" xfId="0" applyBorder="1">
      <alignment vertical="center"/>
    </xf>
    <xf numFmtId="0" fontId="7" fillId="3" borderId="5" xfId="0" applyFont="1" applyFill="1" applyBorder="1">
      <alignment vertical="center"/>
    </xf>
    <xf numFmtId="0" fontId="7" fillId="3" borderId="4" xfId="12" applyFont="1" applyFill="1" applyBorder="1">
      <alignment horizontal="left" vertical="center" wrapText="1" indent="1"/>
    </xf>
    <xf numFmtId="0" fontId="7" fillId="3" borderId="4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12" fillId="0" borderId="0" xfId="1" applyFont="1" applyBorder="1" applyAlignment="1">
      <alignment horizontal="center"/>
    </xf>
    <xf numFmtId="0" fontId="7" fillId="0" borderId="0" xfId="15" applyAlignment="1">
      <alignment horizontal="center"/>
    </xf>
    <xf numFmtId="166" fontId="5" fillId="0" borderId="0" xfId="11" applyNumberFormat="1" applyAlignment="1">
      <alignment horizontal="center" vertical="top"/>
    </xf>
    <xf numFmtId="0" fontId="8" fillId="3" borderId="0" xfId="2" applyFill="1" applyAlignment="1">
      <alignment horizontal="center" vertical="center"/>
    </xf>
    <xf numFmtId="0" fontId="0" fillId="0" borderId="0" xfId="12" applyFont="1" applyAlignment="1">
      <alignment horizontal="center" vertical="center" wrapText="1"/>
    </xf>
    <xf numFmtId="0" fontId="7" fillId="3" borderId="4" xfId="12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1" fontId="5" fillId="0" borderId="0" xfId="11" applyNumberFormat="1" applyAlignment="1">
      <alignment horizontal="center" vertical="top"/>
    </xf>
    <xf numFmtId="0" fontId="11" fillId="0" borderId="0" xfId="0" applyFont="1" applyFill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" fontId="5" fillId="0" borderId="0" xfId="11" applyNumberFormat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/>
    </xf>
    <xf numFmtId="0" fontId="13" fillId="0" borderId="0" xfId="15" applyFont="1" applyAlignment="1">
      <alignment horizontal="center" vertical="center"/>
    </xf>
    <xf numFmtId="0" fontId="13" fillId="0" borderId="0" xfId="15" applyFont="1" applyAlignment="1">
      <alignment horizontal="center"/>
    </xf>
    <xf numFmtId="0" fontId="7" fillId="0" borderId="4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14" fillId="3" borderId="5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14" fillId="3" borderId="4" xfId="0" applyFont="1" applyFill="1" applyBorder="1">
      <alignment vertical="center"/>
    </xf>
    <xf numFmtId="0" fontId="0" fillId="0" borderId="7" xfId="0" applyBorder="1">
      <alignment vertical="center"/>
    </xf>
    <xf numFmtId="0" fontId="7" fillId="0" borderId="0" xfId="15" applyBorder="1">
      <alignment horizontal="center"/>
    </xf>
    <xf numFmtId="1" fontId="5" fillId="0" borderId="0" xfId="11" applyNumberFormat="1" applyBorder="1">
      <alignment horizontal="left" vertical="top"/>
    </xf>
    <xf numFmtId="0" fontId="7" fillId="0" borderId="0" xfId="15" applyBorder="1" applyAlignment="1">
      <alignment horizontal="center"/>
    </xf>
    <xf numFmtId="166" fontId="5" fillId="0" borderId="0" xfId="11" applyNumberFormat="1" applyBorder="1" applyAlignment="1">
      <alignment horizontal="left" vertical="top"/>
    </xf>
    <xf numFmtId="166" fontId="5" fillId="0" borderId="0" xfId="11" applyNumberFormat="1" applyBorder="1">
      <alignment horizontal="left" vertical="top"/>
    </xf>
    <xf numFmtId="166" fontId="0" fillId="0" borderId="0" xfId="0" applyNumberFormat="1" applyBorder="1">
      <alignment vertical="center"/>
    </xf>
    <xf numFmtId="14" fontId="15" fillId="0" borderId="0" xfId="0" applyNumberFormat="1" applyFont="1" applyAlignment="1">
      <alignment horizontal="left" vertical="center"/>
    </xf>
    <xf numFmtId="0" fontId="7" fillId="3" borderId="0" xfId="9" applyFont="1" applyFill="1" applyAlignment="1">
      <alignment horizontal="center" vertical="center"/>
    </xf>
    <xf numFmtId="167" fontId="0" fillId="0" borderId="0" xfId="0" applyNumberFormat="1">
      <alignment vertical="center"/>
    </xf>
    <xf numFmtId="167" fontId="1" fillId="0" borderId="0" xfId="1" applyNumberFormat="1" applyBorder="1" applyAlignment="1">
      <alignment vertical="center"/>
    </xf>
    <xf numFmtId="167" fontId="7" fillId="0" borderId="0" xfId="15" applyNumberFormat="1">
      <alignment horizontal="center"/>
    </xf>
    <xf numFmtId="167" fontId="5" fillId="0" borderId="0" xfId="11" applyNumberFormat="1">
      <alignment horizontal="left" vertical="top"/>
    </xf>
    <xf numFmtId="167" fontId="8" fillId="3" borderId="0" xfId="2" applyNumberFormat="1" applyFill="1">
      <alignment horizontal="left" vertical="center" indent="1"/>
    </xf>
    <xf numFmtId="167" fontId="8" fillId="3" borderId="0" xfId="2" applyNumberFormat="1" applyFill="1" applyAlignment="1">
      <alignment horizontal="center" vertical="center"/>
    </xf>
    <xf numFmtId="167" fontId="6" fillId="0" borderId="0" xfId="13" applyNumberFormat="1">
      <alignment horizontal="center" vertical="center"/>
    </xf>
    <xf numFmtId="167" fontId="7" fillId="3" borderId="4" xfId="13" applyNumberFormat="1" applyFont="1" applyFill="1" applyBorder="1">
      <alignment horizontal="center" vertical="center"/>
    </xf>
    <xf numFmtId="0" fontId="15" fillId="0" borderId="0" xfId="0" applyFont="1">
      <alignment vertical="center"/>
    </xf>
    <xf numFmtId="167" fontId="5" fillId="0" borderId="0" xfId="11" applyNumberFormat="1" applyAlignment="1">
      <alignment horizontal="left" vertical="top"/>
    </xf>
    <xf numFmtId="0" fontId="16" fillId="3" borderId="0" xfId="0" applyNumberFormat="1" applyFont="1" applyFill="1" applyBorder="1" applyAlignment="1" applyProtection="1">
      <alignment horizontal="left" vertical="center" wrapText="1" indent="1"/>
    </xf>
    <xf numFmtId="0" fontId="16" fillId="3" borderId="0" xfId="0" applyNumberFormat="1" applyFont="1" applyFill="1" applyBorder="1" applyAlignment="1" applyProtection="1">
      <alignment horizontal="center" vertical="center" wrapText="1"/>
    </xf>
    <xf numFmtId="0" fontId="16" fillId="3" borderId="0" xfId="0" applyNumberFormat="1" applyFont="1" applyFill="1" applyBorder="1" applyAlignment="1" applyProtection="1">
      <alignment horizontal="center" vertical="center"/>
    </xf>
    <xf numFmtId="167" fontId="16" fillId="3" borderId="0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6">
    <cellStyle name="Flag Column" xfId="7"/>
    <cellStyle name="Followed Hyperlink" xfId="10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9" builtinId="8" customBuiltin="1"/>
    <cellStyle name="Linked Cell" xfId="8" builtinId="24" customBuiltin="1"/>
    <cellStyle name="Normal" xfId="0" builtinId="0" customBuiltin="1"/>
    <cellStyle name="Table details center aligned" xfId="13"/>
    <cellStyle name="Table details left aligned" xfId="12"/>
    <cellStyle name="Table details right aligned" xfId="14"/>
    <cellStyle name="Title" xfId="1" builtinId="15" customBuiltin="1"/>
    <cellStyle name="Total" xfId="6" builtinId="25" customBuiltin="1"/>
    <cellStyle name="Total counts" xfId="11"/>
    <cellStyle name="zHide navigation link text" xfId="15"/>
  </cellStyles>
  <dxfs count="31">
    <dxf>
      <font>
        <b/>
        <i val="0"/>
      </font>
    </dxf>
    <dxf>
      <fill>
        <patternFill>
          <bgColor theme="5" tint="0.59996337778862885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Franklin Gothic Medium"/>
        <scheme val="minor"/>
      </font>
      <numFmt numFmtId="167" formatCode="[$£-809]#,##0.00"/>
      <fill>
        <patternFill patternType="solid">
          <fgColor indexed="64"/>
          <bgColor rgb="FFAF0069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7" formatCode="[$£-809]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Franklin Gothic Medium"/>
        <scheme val="minor"/>
      </font>
      <numFmt numFmtId="167" formatCode="[$£-809]#,##0.00"/>
      <fill>
        <patternFill patternType="solid">
          <fgColor indexed="64"/>
          <bgColor rgb="FFAF0069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7" formatCode="[$£-809]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Franklin Gothic Medium"/>
        <scheme val="minor"/>
      </font>
      <numFmt numFmtId="0" formatCode="General"/>
      <fill>
        <patternFill patternType="solid">
          <fgColor indexed="64"/>
          <bgColor rgb="FFAF0069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14993743705557422"/>
        <name val="Franklin Gothic Medium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Franklin Gothic Medium"/>
        <scheme val="minor"/>
      </font>
      <numFmt numFmtId="0" formatCode="General"/>
      <fill>
        <patternFill patternType="solid">
          <fgColor indexed="64"/>
          <bgColor rgb="FFAF0069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Franklin Gothic Medium"/>
        <scheme val="minor"/>
      </font>
      <numFmt numFmtId="0" formatCode="General"/>
      <fill>
        <patternFill patternType="solid">
          <fgColor indexed="64"/>
          <bgColor rgb="FFAF006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Franklin Gothic Medium"/>
        <scheme val="minor"/>
      </font>
      <numFmt numFmtId="0" formatCode="General"/>
      <fill>
        <patternFill patternType="solid">
          <fgColor indexed="64"/>
          <bgColor rgb="FFAF006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Franklin Gothic Medium"/>
        <scheme val="minor"/>
      </font>
      <numFmt numFmtId="0" formatCode="General"/>
      <fill>
        <patternFill patternType="solid">
          <fgColor indexed="64"/>
          <bgColor rgb="FFAF006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Franklin Gothic Medium"/>
        <scheme val="minor"/>
      </font>
      <numFmt numFmtId="0" formatCode="General"/>
      <fill>
        <patternFill patternType="solid">
          <fgColor indexed="64"/>
          <bgColor rgb="FFAF006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Franklin Gothic Medium"/>
        <scheme val="minor"/>
      </font>
      <numFmt numFmtId="0" formatCode="General"/>
      <fill>
        <patternFill patternType="solid">
          <fgColor indexed="64"/>
          <bgColor rgb="FFAF0069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theme="2"/>
        <name val="Franklin Gothic Medium"/>
        <scheme val="minor"/>
      </font>
      <fill>
        <patternFill>
          <fgColor indexed="64"/>
          <bgColor rgb="FFAF0069"/>
        </patternFill>
      </fill>
      <alignment vertical="center" textRotation="0" wrapText="0" indent="0" justifyLastLine="0" shrinkToFit="0" readingOrder="0"/>
    </dxf>
    <dxf>
      <fill>
        <patternFill>
          <bgColor theme="2" tint="-4.9989318521683403E-2"/>
        </patternFill>
      </fill>
    </dxf>
    <dxf>
      <fill>
        <patternFill>
          <bgColor theme="0"/>
        </patternFill>
      </fill>
    </dxf>
    <dxf>
      <font>
        <b val="0"/>
        <i val="0"/>
        <color theme="0"/>
      </font>
      <fill>
        <patternFill patternType="solid">
          <fgColor theme="4" tint="-0.499984740745262"/>
          <bgColor theme="4" tint="-0.499984740745262"/>
        </patternFill>
      </fill>
    </dxf>
    <dxf>
      <border>
        <vertical style="thick">
          <color theme="0"/>
        </vertical>
      </border>
    </dxf>
  </dxfs>
  <tableStyles count="1" defaultTableStyle="Warehouse Inventory" defaultPivotStyle="PivotStyleMedium2">
    <tableStyle name="Warehouse Inventory" pivot="0" count="4">
      <tableStyleElement type="wholeTable" dxfId="30"/>
      <tableStyleElement type="headerRow" dxfId="29"/>
      <tableStyleElement type="lastColumn" dxfId="28"/>
      <tableStyleElement type="secondRowStripe" dxfId="27"/>
    </tableStyle>
  </tableStyles>
  <colors>
    <mruColors>
      <color rgb="FFAF00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Inventory Pick List'!A1"/><Relationship Id="rId7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19050</xdr:rowOff>
    </xdr:from>
    <xdr:to>
      <xdr:col>11</xdr:col>
      <xdr:colOff>607402</xdr:colOff>
      <xdr:row>3</xdr:row>
      <xdr:rowOff>19050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19050"/>
          <a:ext cx="1817077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857250</xdr:colOff>
      <xdr:row>12</xdr:row>
      <xdr:rowOff>19047</xdr:rowOff>
    </xdr:from>
    <xdr:to>
      <xdr:col>0</xdr:col>
      <xdr:colOff>1860552</xdr:colOff>
      <xdr:row>16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3428997"/>
          <a:ext cx="1003302" cy="1504953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57149</xdr:rowOff>
    </xdr:from>
    <xdr:ext cx="1737360" cy="228600"/>
    <xdr:sp macro="" textlink="">
      <xdr:nvSpPr>
        <xdr:cNvPr id="9" name="Inventory List" descr="Navigation shape to view the Inventory Pick List">
          <a:hlinkClick xmlns:r="http://schemas.openxmlformats.org/officeDocument/2006/relationships" r:id="rId3" tooltip="Select to view Inventory Pick List worksheet"/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2819400" y="438149"/>
          <a:ext cx="1737360" cy="228600"/>
        </a:xfrm>
        <a:prstGeom prst="homePlate">
          <a:avLst/>
        </a:prstGeom>
        <a:solidFill>
          <a:srgbClr val="AF0069"/>
        </a:solidFill>
        <a:effectLst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INVENTORY</a:t>
          </a:r>
          <a:r>
            <a:rPr lang="en-US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ITEMS</a:t>
          </a:r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 fPrintsWithSheet="0"/>
  </xdr:oneCellAnchor>
  <xdr:oneCellAnchor>
    <xdr:from>
      <xdr:col>0</xdr:col>
      <xdr:colOff>0</xdr:colOff>
      <xdr:row>7</xdr:row>
      <xdr:rowOff>57149</xdr:rowOff>
    </xdr:from>
    <xdr:ext cx="1737360" cy="228600"/>
    <xdr:sp macro="" textlink="">
      <xdr:nvSpPr>
        <xdr:cNvPr id="14" name="Inventory List" descr="Navigation shape to view the Inventory Pick List">
          <a:hlinkClick xmlns:r="http://schemas.openxmlformats.org/officeDocument/2006/relationships" r:id="rId3" tooltip="Select to view Inventory Pick List worksheet"/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2819400" y="2562224"/>
          <a:ext cx="1737360" cy="228600"/>
        </a:xfrm>
        <a:prstGeom prst="homePlate">
          <a:avLst/>
        </a:prstGeom>
        <a:solidFill>
          <a:srgbClr val="AF0069"/>
        </a:solidFill>
        <a:effectLst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RRP GRAND TOTAL</a:t>
          </a:r>
        </a:p>
      </xdr:txBody>
    </xdr:sp>
    <xdr:clientData fPrintsWithSheet="0"/>
  </xdr:oneCellAnchor>
  <xdr:twoCellAnchor editAs="oneCell">
    <xdr:from>
      <xdr:col>0</xdr:col>
      <xdr:colOff>968376</xdr:colOff>
      <xdr:row>17</xdr:row>
      <xdr:rowOff>19051</xdr:rowOff>
    </xdr:from>
    <xdr:to>
      <xdr:col>0</xdr:col>
      <xdr:colOff>2004898</xdr:colOff>
      <xdr:row>21</xdr:row>
      <xdr:rowOff>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05" b="-1"/>
        <a:stretch/>
      </xdr:blipFill>
      <xdr:spPr>
        <a:xfrm>
          <a:off x="968376" y="5334001"/>
          <a:ext cx="1036522" cy="1504950"/>
        </a:xfrm>
        <a:prstGeom prst="rect">
          <a:avLst/>
        </a:prstGeom>
      </xdr:spPr>
    </xdr:pic>
    <xdr:clientData/>
  </xdr:twoCellAnchor>
  <xdr:twoCellAnchor editAs="oneCell">
    <xdr:from>
      <xdr:col>0</xdr:col>
      <xdr:colOff>911225</xdr:colOff>
      <xdr:row>22</xdr:row>
      <xdr:rowOff>19050</xdr:rowOff>
    </xdr:from>
    <xdr:to>
      <xdr:col>0</xdr:col>
      <xdr:colOff>1975127</xdr:colOff>
      <xdr:row>26</xdr:row>
      <xdr:rowOff>0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96"/>
        <a:stretch/>
      </xdr:blipFill>
      <xdr:spPr>
        <a:xfrm>
          <a:off x="911225" y="7239000"/>
          <a:ext cx="1063902" cy="1504950"/>
        </a:xfrm>
        <a:prstGeom prst="rect">
          <a:avLst/>
        </a:prstGeom>
      </xdr:spPr>
    </xdr:pic>
    <xdr:clientData/>
  </xdr:twoCellAnchor>
  <xdr:twoCellAnchor editAs="oneCell">
    <xdr:from>
      <xdr:col>0</xdr:col>
      <xdr:colOff>877051</xdr:colOff>
      <xdr:row>27</xdr:row>
      <xdr:rowOff>19050</xdr:rowOff>
    </xdr:from>
    <xdr:to>
      <xdr:col>0</xdr:col>
      <xdr:colOff>2055009</xdr:colOff>
      <xdr:row>31</xdr:row>
      <xdr:rowOff>0</xdr:rowOff>
    </xdr:to>
    <xdr:pic>
      <xdr:nvPicPr>
        <xdr:cNvPr id="15" name="Picture 14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556"/>
        <a:stretch/>
      </xdr:blipFill>
      <xdr:spPr>
        <a:xfrm>
          <a:off x="877051" y="9144000"/>
          <a:ext cx="1177958" cy="1504950"/>
        </a:xfrm>
        <a:prstGeom prst="rect">
          <a:avLst/>
        </a:prstGeom>
      </xdr:spPr>
    </xdr:pic>
    <xdr:clientData/>
  </xdr:twoCellAnchor>
  <xdr:twoCellAnchor editAs="oneCell">
    <xdr:from>
      <xdr:col>0</xdr:col>
      <xdr:colOff>1004329</xdr:colOff>
      <xdr:row>32</xdr:row>
      <xdr:rowOff>19050</xdr:rowOff>
    </xdr:from>
    <xdr:to>
      <xdr:col>0</xdr:col>
      <xdr:colOff>2089157</xdr:colOff>
      <xdr:row>36</xdr:row>
      <xdr:rowOff>0</xdr:rowOff>
    </xdr:to>
    <xdr:pic>
      <xdr:nvPicPr>
        <xdr:cNvPr id="16" name="Picture 15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515"/>
        <a:stretch/>
      </xdr:blipFill>
      <xdr:spPr>
        <a:xfrm>
          <a:off x="1004329" y="11049000"/>
          <a:ext cx="1084828" cy="150495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9</xdr:row>
      <xdr:rowOff>57149</xdr:rowOff>
    </xdr:from>
    <xdr:ext cx="1737360" cy="228600"/>
    <xdr:sp macro="" textlink="">
      <xdr:nvSpPr>
        <xdr:cNvPr id="17" name="Inventory List" descr="Navigation shape to view the Inventory Pick List">
          <a:hlinkClick xmlns:r="http://schemas.openxmlformats.org/officeDocument/2006/relationships" r:id="rId3" tooltip="Select to view Inventory Pick List worksheet"/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0" y="2562224"/>
          <a:ext cx="1737360" cy="228600"/>
        </a:xfrm>
        <a:prstGeom prst="homePlate">
          <a:avLst/>
        </a:prstGeom>
        <a:solidFill>
          <a:srgbClr val="FF0000"/>
        </a:solidFill>
        <a:effectLst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TAKE</a:t>
          </a:r>
          <a:r>
            <a:rPr lang="en-US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ALL STOCK OFFER</a:t>
          </a:r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637032</xdr:colOff>
      <xdr:row>30</xdr:row>
      <xdr:rowOff>3810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57032" cy="60045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InventoryList" displayName="InventoryList" ref="D12:L38" totalsRowCount="1" totalsRowDxfId="26" headerRowCellStyle="Heading 1">
  <autoFilter ref="D12:L37"/>
  <sortState ref="D3:M12">
    <sortCondition ref="I2:I12"/>
  </sortState>
  <tableColumns count="9">
    <tableColumn id="17" name="COLOUR" totalsRowDxfId="25" dataCellStyle="Table details left aligned"/>
    <tableColumn id="15" name="SMALL" totalsRowFunction="custom" totalsRowDxfId="24" dataCellStyle="Table details left aligned">
      <totalsRowFormula>SUM(E17+E22+E27+E32+E37)</totalsRowFormula>
    </tableColumn>
    <tableColumn id="12" name="MEDIUM" totalsRowFunction="custom" totalsRowDxfId="23" dataCellStyle="Table details left aligned">
      <totalsRowFormula>SUM(F17+F22+F27+F32+F37)</totalsRowFormula>
    </tableColumn>
    <tableColumn id="10" name="LARGE" totalsRowFunction="custom" totalsRowDxfId="22" dataCellStyle="Table details left aligned">
      <totalsRowFormula>SUM(G17+G22+G27+
G32+G37)</totalsRowFormula>
    </tableColumn>
    <tableColumn id="9" name="XL" totalsRowFunction="custom" totalsRowDxfId="21" dataCellStyle="Table details left aligned">
      <totalsRowFormula>SUM(H17+H22+H27+H32+H37)</totalsRowFormula>
    </tableColumn>
    <tableColumn id="2" name="XXL" totalsRowFunction="custom" totalsRowDxfId="20" dataCellStyle="Table details left aligned">
      <totalsRowFormula>SUM(I17+I22+I27+I32+I37)</totalsRowFormula>
    </tableColumn>
    <tableColumn id="4" name="TOTAL QUANTITY" totalsRowFunction="custom" dataDxfId="19" totalsRowDxfId="18" dataCellStyle="Table details left aligned">
      <calculatedColumnFormula>SUM(E13:I13)</calculatedColumnFormula>
      <totalsRowFormula>SUM(J17+J22+J27+J32+J37)</totalsRowFormula>
    </tableColumn>
    <tableColumn id="14" name="RRP " dataDxfId="17" totalsRowDxfId="16" dataCellStyle="Table details center aligned"/>
    <tableColumn id="13" name="RRP TOTAL" totalsRowFunction="custom" dataDxfId="15" totalsRowDxfId="14" dataCellStyle="Table details center aligned">
      <calculatedColumnFormula>SUM(E13:I13)*K13</calculatedColumnFormula>
      <totalsRowFormula>SUM(L17+L22+L27+L32+L37)</totalsRowFormula>
    </tableColumn>
  </tableColumns>
  <tableStyleInfo name="Warehouse Inventory" showFirstColumn="0" showLastColumn="0" showRowStripes="1" showColumnStripes="0"/>
  <extLst>
    <ext xmlns:x14="http://schemas.microsoft.com/office/spreadsheetml/2009/9/main" uri="{504A1905-F514-4f6f-8877-14C23A59335A}">
      <x14:table altTextSummary="List of inventory items and details such as SKU, description, bin number, location, unit, quantity, reorder quantity, cost, inventory value and reorder status"/>
    </ext>
  </extLst>
</table>
</file>

<file path=xl/theme/theme1.xml><?xml version="1.0" encoding="utf-8"?>
<a:theme xmlns:a="http://schemas.openxmlformats.org/drawingml/2006/main" name="Office Theme">
  <a:themeElements>
    <a:clrScheme name="Warehouse Inventory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6DB068"/>
      </a:accent1>
      <a:accent2>
        <a:srgbClr val="E1C049"/>
      </a:accent2>
      <a:accent3>
        <a:srgbClr val="77CACD"/>
      </a:accent3>
      <a:accent4>
        <a:srgbClr val="EB862D"/>
      </a:accent4>
      <a:accent5>
        <a:srgbClr val="9062A7"/>
      </a:accent5>
      <a:accent6>
        <a:srgbClr val="EB8688"/>
      </a:accent6>
      <a:hlink>
        <a:srgbClr val="13CACD"/>
      </a:hlink>
      <a:folHlink>
        <a:srgbClr val="9062A7"/>
      </a:folHlink>
    </a:clrScheme>
    <a:fontScheme name="Warehouse Inventory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InventoryList">
    <tabColor theme="4"/>
    <pageSetUpPr autoPageBreaks="0" fitToPage="1"/>
  </sheetPr>
  <dimension ref="A1:HO39"/>
  <sheetViews>
    <sheetView showGridLines="0" tabSelected="1" zoomScaleNormal="100" workbookViewId="0">
      <pane xSplit="2" topLeftCell="C1" activePane="topRight" state="frozen"/>
      <selection activeCell="A4" sqref="A4"/>
      <selection pane="topRight" activeCell="F5" sqref="F5"/>
    </sheetView>
  </sheetViews>
  <sheetFormatPr defaultRowHeight="30" customHeight="1" x14ac:dyDescent="0.3"/>
  <cols>
    <col min="1" max="1" width="32.88671875" customWidth="1"/>
    <col min="2" max="2" width="27.44140625" customWidth="1"/>
    <col min="3" max="3" width="9.88671875" customWidth="1"/>
    <col min="4" max="4" width="20.77734375" customWidth="1"/>
    <col min="5" max="7" width="20.77734375" style="11" customWidth="1"/>
    <col min="8" max="8" width="9.21875" style="11" customWidth="1"/>
    <col min="9" max="9" width="8.44140625" style="11" customWidth="1"/>
    <col min="10" max="10" width="18.33203125" style="11" customWidth="1"/>
    <col min="11" max="11" width="14.109375" style="42" customWidth="1"/>
    <col min="12" max="12" width="13.33203125" style="42" customWidth="1"/>
    <col min="13" max="223" width="8.88671875" style="29"/>
  </cols>
  <sheetData>
    <row r="1" spans="1:223" ht="30" customHeight="1" x14ac:dyDescent="0.3">
      <c r="A1" s="40">
        <f ca="1">NOW()</f>
        <v>43124.659289583331</v>
      </c>
      <c r="B1" s="7"/>
      <c r="D1" s="3"/>
      <c r="E1" s="18"/>
      <c r="F1" s="20"/>
      <c r="G1" s="20"/>
      <c r="H1" s="18"/>
    </row>
    <row r="2" spans="1:223" ht="30" customHeight="1" x14ac:dyDescent="0.3">
      <c r="A2" s="2"/>
      <c r="B2" s="34"/>
    </row>
    <row r="3" spans="1:223" ht="30" customHeight="1" x14ac:dyDescent="0.3">
      <c r="A3" s="5">
        <f>SUM(J17+J22+J27+J32+J37)</f>
        <v>4000</v>
      </c>
      <c r="B3" s="35"/>
    </row>
    <row r="4" spans="1:223" ht="30" customHeight="1" x14ac:dyDescent="0.3">
      <c r="A4" s="13" t="s">
        <v>0</v>
      </c>
      <c r="B4" s="36" t="s">
        <v>0</v>
      </c>
    </row>
    <row r="5" spans="1:223" ht="22.5" customHeight="1" x14ac:dyDescent="0.3">
      <c r="A5" s="51"/>
      <c r="B5" s="37"/>
    </row>
    <row r="6" spans="1:223" ht="30" customHeight="1" x14ac:dyDescent="0.3">
      <c r="A6" s="2" t="s">
        <v>0</v>
      </c>
      <c r="B6" s="34" t="s">
        <v>0</v>
      </c>
    </row>
    <row r="7" spans="1:223" s="7" customFormat="1" ht="24.75" customHeight="1" x14ac:dyDescent="0.45">
      <c r="A7" s="45"/>
      <c r="B7" s="38"/>
      <c r="D7" s="6"/>
      <c r="E7" s="12"/>
      <c r="F7" s="21"/>
      <c r="G7" s="21"/>
      <c r="H7" s="12"/>
      <c r="I7" s="12"/>
      <c r="J7" s="12"/>
      <c r="K7" s="43"/>
      <c r="L7" s="43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</row>
    <row r="8" spans="1:223" ht="24.95" customHeight="1" x14ac:dyDescent="0.3">
      <c r="A8" s="4"/>
      <c r="B8" s="39"/>
      <c r="D8" s="2"/>
      <c r="E8" s="26"/>
      <c r="F8" s="25"/>
      <c r="G8" s="25"/>
      <c r="H8" s="13"/>
      <c r="I8" s="13"/>
      <c r="J8" s="13"/>
      <c r="K8" s="44" t="s">
        <v>0</v>
      </c>
      <c r="L8" s="44" t="s">
        <v>0</v>
      </c>
    </row>
    <row r="9" spans="1:223" ht="30" customHeight="1" x14ac:dyDescent="0.3">
      <c r="A9" s="45">
        <f>SUM(L17+L22+L27+L32+L37)</f>
        <v>185190.27000000002</v>
      </c>
      <c r="B9" s="38"/>
      <c r="D9" s="5"/>
      <c r="E9" s="19"/>
      <c r="F9" s="22"/>
      <c r="G9" s="22"/>
      <c r="H9" s="19"/>
      <c r="I9" s="14"/>
      <c r="J9" s="14"/>
      <c r="K9" s="45"/>
      <c r="L9" s="45"/>
    </row>
    <row r="10" spans="1:223" ht="30" customHeight="1" x14ac:dyDescent="0.3">
      <c r="A10" s="4"/>
      <c r="B10" s="38"/>
      <c r="D10" s="5"/>
      <c r="E10" s="19"/>
      <c r="F10" s="22"/>
      <c r="G10" s="22"/>
      <c r="H10" s="19"/>
      <c r="I10" s="14"/>
      <c r="J10" s="14"/>
      <c r="K10" s="45"/>
      <c r="L10" s="45"/>
    </row>
    <row r="11" spans="1:223" ht="30" customHeight="1" x14ac:dyDescent="0.3">
      <c r="A11" s="45">
        <v>18900</v>
      </c>
      <c r="B11" s="38"/>
      <c r="D11" s="5"/>
      <c r="E11" s="19"/>
      <c r="F11" s="22"/>
      <c r="G11" s="22"/>
      <c r="H11" s="19"/>
      <c r="I11" s="14"/>
      <c r="J11" s="14"/>
      <c r="K11" s="45"/>
      <c r="L11" s="45"/>
    </row>
    <row r="12" spans="1:223" ht="17.100000000000001" customHeight="1" x14ac:dyDescent="0.3">
      <c r="A12" s="24"/>
      <c r="B12" s="24" t="s">
        <v>13</v>
      </c>
      <c r="C12" s="23" t="s">
        <v>13</v>
      </c>
      <c r="D12" s="15" t="s">
        <v>1</v>
      </c>
      <c r="E12" s="15" t="s">
        <v>14</v>
      </c>
      <c r="F12" s="15" t="s">
        <v>15</v>
      </c>
      <c r="G12" s="15" t="s">
        <v>16</v>
      </c>
      <c r="H12" s="15" t="s">
        <v>17</v>
      </c>
      <c r="I12" s="15" t="s">
        <v>18</v>
      </c>
      <c r="J12" s="15" t="s">
        <v>26</v>
      </c>
      <c r="K12" s="47" t="s">
        <v>25</v>
      </c>
      <c r="L12" s="46" t="s">
        <v>11</v>
      </c>
    </row>
    <row r="13" spans="1:223" ht="30" customHeight="1" x14ac:dyDescent="0.3">
      <c r="A13" s="33"/>
      <c r="B13" s="59" t="s">
        <v>2</v>
      </c>
      <c r="C13" s="59" t="s">
        <v>12</v>
      </c>
      <c r="D13" s="1" t="s">
        <v>3</v>
      </c>
      <c r="E13" s="16">
        <v>92</v>
      </c>
      <c r="F13" s="16">
        <v>36</v>
      </c>
      <c r="G13" s="16">
        <v>85</v>
      </c>
      <c r="H13" s="16">
        <v>0</v>
      </c>
      <c r="I13" s="16">
        <v>0</v>
      </c>
      <c r="J13" s="16">
        <f>SUM(E13:I13)</f>
        <v>213</v>
      </c>
      <c r="K13" s="48">
        <v>38.9</v>
      </c>
      <c r="L13" s="48">
        <f>SUM(E13:I13)*K13</f>
        <v>8285.6999999999989</v>
      </c>
    </row>
    <row r="14" spans="1:223" ht="30" customHeight="1" x14ac:dyDescent="0.3">
      <c r="A14" s="33"/>
      <c r="B14" s="59"/>
      <c r="C14" s="59"/>
      <c r="D14" s="1" t="s">
        <v>4</v>
      </c>
      <c r="E14" s="16">
        <v>80</v>
      </c>
      <c r="F14" s="16">
        <v>50</v>
      </c>
      <c r="G14" s="16">
        <v>50</v>
      </c>
      <c r="H14" s="16">
        <v>0</v>
      </c>
      <c r="I14" s="16">
        <v>0</v>
      </c>
      <c r="J14" s="16">
        <f t="shared" ref="J14:J36" si="0">SUM(E14:I14)</f>
        <v>180</v>
      </c>
      <c r="K14" s="48">
        <v>38.9</v>
      </c>
      <c r="L14" s="48">
        <f>SUM(E14:I14)*K14</f>
        <v>7002</v>
      </c>
    </row>
    <row r="15" spans="1:223" ht="30" customHeight="1" x14ac:dyDescent="0.3">
      <c r="A15" s="33"/>
      <c r="B15" s="59"/>
      <c r="C15" s="59"/>
      <c r="D15" s="1" t="s">
        <v>6</v>
      </c>
      <c r="E15" s="16">
        <v>86</v>
      </c>
      <c r="F15" s="16">
        <v>81</v>
      </c>
      <c r="G15" s="16">
        <v>81</v>
      </c>
      <c r="H15" s="16">
        <v>0</v>
      </c>
      <c r="I15" s="16">
        <v>0</v>
      </c>
      <c r="J15" s="16">
        <f t="shared" si="0"/>
        <v>248</v>
      </c>
      <c r="K15" s="48">
        <v>38.9</v>
      </c>
      <c r="L15" s="48">
        <f>SUM(E15:I15)*K15</f>
        <v>9647.1999999999989</v>
      </c>
    </row>
    <row r="16" spans="1:223" ht="30" customHeight="1" x14ac:dyDescent="0.3">
      <c r="A16" s="33"/>
      <c r="B16" s="60"/>
      <c r="C16" s="60"/>
      <c r="D16" s="1" t="s">
        <v>5</v>
      </c>
      <c r="E16" s="16">
        <v>81</v>
      </c>
      <c r="F16" s="16">
        <v>85</v>
      </c>
      <c r="G16" s="16">
        <v>88</v>
      </c>
      <c r="H16" s="16">
        <v>0</v>
      </c>
      <c r="I16" s="16">
        <v>0</v>
      </c>
      <c r="J16" s="16">
        <f t="shared" si="0"/>
        <v>254</v>
      </c>
      <c r="K16" s="48">
        <v>38.9</v>
      </c>
      <c r="L16" s="48">
        <f>SUM(E16:I16)*K16</f>
        <v>9880.6</v>
      </c>
    </row>
    <row r="17" spans="1:223" s="27" customFormat="1" ht="30" customHeight="1" x14ac:dyDescent="0.3">
      <c r="A17" s="41"/>
      <c r="B17" s="8" t="s">
        <v>19</v>
      </c>
      <c r="C17" s="8"/>
      <c r="D17" s="9"/>
      <c r="E17" s="17">
        <f>SUM(E13:E16)</f>
        <v>339</v>
      </c>
      <c r="F17" s="17">
        <f>SUM(F13:F16)</f>
        <v>252</v>
      </c>
      <c r="G17" s="17">
        <f>SUM(G13:G16)</f>
        <v>304</v>
      </c>
      <c r="H17" s="17">
        <f>SUM(H13:H16)</f>
        <v>0</v>
      </c>
      <c r="I17" s="17">
        <f>SUM(I13:I16)</f>
        <v>0</v>
      </c>
      <c r="J17" s="17">
        <f>SUM(E17:I17)</f>
        <v>895</v>
      </c>
      <c r="K17" s="49"/>
      <c r="L17" s="49">
        <f>SUM(L13:L16)</f>
        <v>34815.5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</row>
    <row r="18" spans="1:223" ht="30" customHeight="1" x14ac:dyDescent="0.3">
      <c r="A18" s="33"/>
      <c r="B18" s="59" t="s">
        <v>7</v>
      </c>
      <c r="C18" s="59" t="s">
        <v>20</v>
      </c>
      <c r="D18" s="1" t="s">
        <v>3</v>
      </c>
      <c r="E18" s="16">
        <v>80</v>
      </c>
      <c r="F18" s="16">
        <v>68</v>
      </c>
      <c r="G18" s="16">
        <v>85</v>
      </c>
      <c r="H18" s="16">
        <v>0</v>
      </c>
      <c r="I18" s="16">
        <v>0</v>
      </c>
      <c r="J18" s="16">
        <f t="shared" si="0"/>
        <v>233</v>
      </c>
      <c r="K18" s="48">
        <v>50.97</v>
      </c>
      <c r="L18" s="48">
        <f>SUM(E18:I18)*K18</f>
        <v>11876.01</v>
      </c>
    </row>
    <row r="19" spans="1:223" ht="30" customHeight="1" x14ac:dyDescent="0.3">
      <c r="A19" s="33"/>
      <c r="B19" s="59"/>
      <c r="C19" s="59"/>
      <c r="D19" s="1" t="s">
        <v>4</v>
      </c>
      <c r="E19" s="16">
        <v>80</v>
      </c>
      <c r="F19" s="16">
        <v>33</v>
      </c>
      <c r="G19" s="16">
        <v>30</v>
      </c>
      <c r="H19" s="16">
        <v>0</v>
      </c>
      <c r="I19" s="16">
        <v>0</v>
      </c>
      <c r="J19" s="16">
        <f t="shared" si="0"/>
        <v>143</v>
      </c>
      <c r="K19" s="48">
        <v>50.97</v>
      </c>
      <c r="L19" s="48">
        <f>SUM(E19:I19)*K19</f>
        <v>7288.71</v>
      </c>
    </row>
    <row r="20" spans="1:223" ht="30" customHeight="1" x14ac:dyDescent="0.3">
      <c r="A20" s="33"/>
      <c r="B20" s="59"/>
      <c r="C20" s="59"/>
      <c r="D20" s="1" t="s">
        <v>6</v>
      </c>
      <c r="E20" s="16">
        <v>70</v>
      </c>
      <c r="F20" s="16">
        <v>77</v>
      </c>
      <c r="G20" s="16">
        <v>95</v>
      </c>
      <c r="H20" s="16">
        <v>0</v>
      </c>
      <c r="I20" s="16">
        <v>0</v>
      </c>
      <c r="J20" s="16">
        <f t="shared" si="0"/>
        <v>242</v>
      </c>
      <c r="K20" s="48">
        <v>50.97</v>
      </c>
      <c r="L20" s="48">
        <f>SUM(E20:I20)*K20</f>
        <v>12334.74</v>
      </c>
    </row>
    <row r="21" spans="1:223" ht="30" customHeight="1" x14ac:dyDescent="0.3">
      <c r="A21" s="33"/>
      <c r="B21" s="60"/>
      <c r="C21" s="60"/>
      <c r="D21" s="1" t="s">
        <v>5</v>
      </c>
      <c r="E21" s="16">
        <v>80</v>
      </c>
      <c r="F21" s="16">
        <v>75</v>
      </c>
      <c r="G21" s="16">
        <v>74</v>
      </c>
      <c r="H21" s="16">
        <v>0</v>
      </c>
      <c r="I21" s="16">
        <v>0</v>
      </c>
      <c r="J21" s="16">
        <f t="shared" si="0"/>
        <v>229</v>
      </c>
      <c r="K21" s="48">
        <v>50.97</v>
      </c>
      <c r="L21" s="48">
        <f>SUM(E21:I21)*K21</f>
        <v>11672.13</v>
      </c>
    </row>
    <row r="22" spans="1:223" s="10" customFormat="1" ht="30" customHeight="1" x14ac:dyDescent="0.3">
      <c r="A22" s="41"/>
      <c r="B22" s="8" t="s">
        <v>19</v>
      </c>
      <c r="C22" s="8"/>
      <c r="D22" s="9"/>
      <c r="E22" s="17">
        <f>SUM(E18:E21)</f>
        <v>310</v>
      </c>
      <c r="F22" s="17">
        <f>SUM(F18:F21)</f>
        <v>253</v>
      </c>
      <c r="G22" s="17">
        <f>SUM(G18:G21)</f>
        <v>284</v>
      </c>
      <c r="H22" s="17">
        <f>SUM(H18:H21)</f>
        <v>0</v>
      </c>
      <c r="I22" s="17">
        <f>SUM(I18:I21)</f>
        <v>0</v>
      </c>
      <c r="J22" s="17">
        <f t="shared" si="0"/>
        <v>847</v>
      </c>
      <c r="K22" s="49"/>
      <c r="L22" s="49">
        <f>SUM(L18:L21)</f>
        <v>43171.59</v>
      </c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</row>
    <row r="23" spans="1:223" ht="30" customHeight="1" x14ac:dyDescent="0.3">
      <c r="A23" s="33"/>
      <c r="B23" s="59" t="s">
        <v>8</v>
      </c>
      <c r="C23" s="59" t="s">
        <v>21</v>
      </c>
      <c r="D23" s="1" t="s">
        <v>3</v>
      </c>
      <c r="E23" s="16">
        <v>89</v>
      </c>
      <c r="F23" s="16">
        <v>42</v>
      </c>
      <c r="G23" s="16">
        <v>89</v>
      </c>
      <c r="H23" s="16">
        <v>0</v>
      </c>
      <c r="I23" s="16">
        <v>0</v>
      </c>
      <c r="J23" s="16">
        <f t="shared" si="0"/>
        <v>220</v>
      </c>
      <c r="K23" s="48">
        <v>56.34</v>
      </c>
      <c r="L23" s="48">
        <f>SUM(E23:I23)*K23</f>
        <v>12394.800000000001</v>
      </c>
    </row>
    <row r="24" spans="1:223" ht="30" customHeight="1" x14ac:dyDescent="0.3">
      <c r="A24" s="33"/>
      <c r="B24" s="59"/>
      <c r="C24" s="59"/>
      <c r="D24" s="1" t="s">
        <v>4</v>
      </c>
      <c r="E24" s="16">
        <v>84</v>
      </c>
      <c r="F24" s="16">
        <v>0</v>
      </c>
      <c r="G24" s="16">
        <v>8</v>
      </c>
      <c r="H24" s="16">
        <v>0</v>
      </c>
      <c r="I24" s="16">
        <v>0</v>
      </c>
      <c r="J24" s="16">
        <f t="shared" si="0"/>
        <v>92</v>
      </c>
      <c r="K24" s="48">
        <v>56.34</v>
      </c>
      <c r="L24" s="48">
        <f>SUM(E24:I24)*K24</f>
        <v>5183.2800000000007</v>
      </c>
    </row>
    <row r="25" spans="1:223" ht="30" customHeight="1" x14ac:dyDescent="0.3">
      <c r="A25" s="33"/>
      <c r="B25" s="59"/>
      <c r="C25" s="59"/>
      <c r="D25" s="1" t="s">
        <v>6</v>
      </c>
      <c r="E25" s="16">
        <v>76</v>
      </c>
      <c r="F25" s="16">
        <v>42</v>
      </c>
      <c r="G25" s="16">
        <v>60</v>
      </c>
      <c r="H25" s="16">
        <v>0</v>
      </c>
      <c r="I25" s="16">
        <v>0</v>
      </c>
      <c r="J25" s="16">
        <f t="shared" si="0"/>
        <v>178</v>
      </c>
      <c r="K25" s="48">
        <v>56.34</v>
      </c>
      <c r="L25" s="48">
        <f>SUM(E25:I25)*K25</f>
        <v>10028.52</v>
      </c>
    </row>
    <row r="26" spans="1:223" ht="30" customHeight="1" x14ac:dyDescent="0.3">
      <c r="A26" s="33"/>
      <c r="B26" s="60"/>
      <c r="C26" s="60"/>
      <c r="D26" s="1" t="s">
        <v>5</v>
      </c>
      <c r="E26" s="16">
        <v>82</v>
      </c>
      <c r="F26" s="16">
        <v>68</v>
      </c>
      <c r="G26" s="16">
        <v>80</v>
      </c>
      <c r="H26" s="16">
        <v>0</v>
      </c>
      <c r="I26" s="16">
        <v>0</v>
      </c>
      <c r="J26" s="16">
        <f t="shared" si="0"/>
        <v>230</v>
      </c>
      <c r="K26" s="48">
        <v>56.34</v>
      </c>
      <c r="L26" s="48">
        <f>SUM(E26:I26)*K26</f>
        <v>12958.2</v>
      </c>
    </row>
    <row r="27" spans="1:223" s="10" customFormat="1" ht="30" customHeight="1" x14ac:dyDescent="0.3">
      <c r="A27" s="41"/>
      <c r="B27" s="8" t="s">
        <v>19</v>
      </c>
      <c r="C27" s="8"/>
      <c r="D27" s="9"/>
      <c r="E27" s="17">
        <f>SUM(E23:E26)</f>
        <v>331</v>
      </c>
      <c r="F27" s="17">
        <f>SUM(F23:F26)</f>
        <v>152</v>
      </c>
      <c r="G27" s="17">
        <f>SUM(G23:G26)</f>
        <v>237</v>
      </c>
      <c r="H27" s="17">
        <f>SUM(H23:H26)</f>
        <v>0</v>
      </c>
      <c r="I27" s="17">
        <f>SUM(I23:I26)</f>
        <v>0</v>
      </c>
      <c r="J27" s="17">
        <f t="shared" si="0"/>
        <v>720</v>
      </c>
      <c r="K27" s="49"/>
      <c r="L27" s="49">
        <f>SUM(L23:L26)</f>
        <v>40564.800000000003</v>
      </c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</row>
    <row r="28" spans="1:223" ht="30" customHeight="1" x14ac:dyDescent="0.3">
      <c r="A28" s="33"/>
      <c r="B28" s="56" t="s">
        <v>9</v>
      </c>
      <c r="C28" s="59" t="s">
        <v>22</v>
      </c>
      <c r="D28" s="1" t="s">
        <v>3</v>
      </c>
      <c r="E28" s="16">
        <v>97</v>
      </c>
      <c r="F28" s="16">
        <v>86</v>
      </c>
      <c r="G28" s="16">
        <v>89</v>
      </c>
      <c r="H28" s="16">
        <v>0</v>
      </c>
      <c r="I28" s="16">
        <v>0</v>
      </c>
      <c r="J28" s="16">
        <f t="shared" si="0"/>
        <v>272</v>
      </c>
      <c r="K28" s="48">
        <v>53.66</v>
      </c>
      <c r="L28" s="48">
        <f>SUM(E28:I28)*K28</f>
        <v>14595.519999999999</v>
      </c>
    </row>
    <row r="29" spans="1:223" ht="30" customHeight="1" x14ac:dyDescent="0.3">
      <c r="A29" s="33"/>
      <c r="B29" s="57"/>
      <c r="C29" s="59"/>
      <c r="D29" s="1" t="s">
        <v>4</v>
      </c>
      <c r="E29" s="16">
        <v>77</v>
      </c>
      <c r="F29" s="16">
        <v>13</v>
      </c>
      <c r="G29" s="16">
        <v>26</v>
      </c>
      <c r="H29" s="16">
        <v>0</v>
      </c>
      <c r="I29" s="16">
        <v>0</v>
      </c>
      <c r="J29" s="16">
        <f t="shared" si="0"/>
        <v>116</v>
      </c>
      <c r="K29" s="48">
        <v>53.66</v>
      </c>
      <c r="L29" s="48">
        <f>SUM(E29:I29)*K29</f>
        <v>6224.5599999999995</v>
      </c>
    </row>
    <row r="30" spans="1:223" ht="30" customHeight="1" x14ac:dyDescent="0.3">
      <c r="A30" s="33"/>
      <c r="B30" s="57"/>
      <c r="C30" s="59"/>
      <c r="D30" s="1" t="s">
        <v>6</v>
      </c>
      <c r="E30" s="16">
        <v>87</v>
      </c>
      <c r="F30" s="16">
        <v>57</v>
      </c>
      <c r="G30" s="16">
        <v>86</v>
      </c>
      <c r="H30" s="16">
        <v>0</v>
      </c>
      <c r="I30" s="16">
        <v>0</v>
      </c>
      <c r="J30" s="16">
        <f t="shared" si="0"/>
        <v>230</v>
      </c>
      <c r="K30" s="48">
        <v>53.66</v>
      </c>
      <c r="L30" s="48">
        <f>SUM(E30:I30)*K30</f>
        <v>12341.8</v>
      </c>
    </row>
    <row r="31" spans="1:223" ht="30" customHeight="1" x14ac:dyDescent="0.3">
      <c r="A31" s="33"/>
      <c r="B31" s="58"/>
      <c r="C31" s="60"/>
      <c r="D31" s="1" t="s">
        <v>5</v>
      </c>
      <c r="E31" s="16">
        <v>92</v>
      </c>
      <c r="F31" s="16">
        <v>78</v>
      </c>
      <c r="G31" s="16">
        <v>92</v>
      </c>
      <c r="H31" s="16">
        <v>0</v>
      </c>
      <c r="I31" s="16">
        <v>0</v>
      </c>
      <c r="J31" s="16">
        <f t="shared" si="0"/>
        <v>262</v>
      </c>
      <c r="K31" s="48">
        <v>53.66</v>
      </c>
      <c r="L31" s="48">
        <f>SUM(E31:I31)*K31</f>
        <v>14058.919999999998</v>
      </c>
    </row>
    <row r="32" spans="1:223" s="10" customFormat="1" ht="30" customHeight="1" x14ac:dyDescent="0.3">
      <c r="A32" s="41"/>
      <c r="B32" s="8" t="s">
        <v>19</v>
      </c>
      <c r="C32" s="8"/>
      <c r="D32" s="9"/>
      <c r="E32" s="17">
        <f>SUM(E28:E31)</f>
        <v>353</v>
      </c>
      <c r="F32" s="17">
        <f>SUM(F28:F31)</f>
        <v>234</v>
      </c>
      <c r="G32" s="17">
        <f>SUM(G28:G31)</f>
        <v>293</v>
      </c>
      <c r="H32" s="17">
        <f>SUM(H28:H31)</f>
        <v>0</v>
      </c>
      <c r="I32" s="17">
        <f>SUM(I28:I31)</f>
        <v>0</v>
      </c>
      <c r="J32" s="17">
        <f t="shared" si="0"/>
        <v>880</v>
      </c>
      <c r="K32" s="49"/>
      <c r="L32" s="49">
        <f>SUM(L28:L31)</f>
        <v>47220.799999999996</v>
      </c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</row>
    <row r="33" spans="1:223" ht="30" customHeight="1" x14ac:dyDescent="0.3">
      <c r="A33" s="33"/>
      <c r="B33" s="59" t="s">
        <v>10</v>
      </c>
      <c r="C33" s="59" t="s">
        <v>23</v>
      </c>
      <c r="D33" s="1" t="s">
        <v>3</v>
      </c>
      <c r="E33" s="16">
        <v>71</v>
      </c>
      <c r="F33" s="16">
        <v>70</v>
      </c>
      <c r="G33" s="16">
        <v>52</v>
      </c>
      <c r="H33" s="16">
        <v>0</v>
      </c>
      <c r="I33" s="16">
        <v>0</v>
      </c>
      <c r="J33" s="16">
        <f t="shared" si="0"/>
        <v>193</v>
      </c>
      <c r="K33" s="48">
        <v>29.51</v>
      </c>
      <c r="L33" s="48">
        <f>SUM(E33:I33)*K33</f>
        <v>5695.43</v>
      </c>
    </row>
    <row r="34" spans="1:223" ht="30" customHeight="1" x14ac:dyDescent="0.3">
      <c r="A34" s="33"/>
      <c r="B34" s="59"/>
      <c r="C34" s="59"/>
      <c r="D34" s="1" t="s">
        <v>4</v>
      </c>
      <c r="E34" s="16">
        <v>70</v>
      </c>
      <c r="F34" s="16">
        <v>12</v>
      </c>
      <c r="G34" s="16">
        <v>40</v>
      </c>
      <c r="H34" s="16">
        <v>0</v>
      </c>
      <c r="I34" s="16">
        <v>0</v>
      </c>
      <c r="J34" s="16">
        <f t="shared" si="0"/>
        <v>122</v>
      </c>
      <c r="K34" s="48">
        <v>29.51</v>
      </c>
      <c r="L34" s="48">
        <f>SUM(E34:I34)*K34</f>
        <v>3600.2200000000003</v>
      </c>
    </row>
    <row r="35" spans="1:223" ht="30" customHeight="1" x14ac:dyDescent="0.3">
      <c r="A35" s="33"/>
      <c r="B35" s="59"/>
      <c r="C35" s="59"/>
      <c r="D35" s="1" t="s">
        <v>6</v>
      </c>
      <c r="E35" s="16">
        <v>56</v>
      </c>
      <c r="F35" s="16">
        <v>24</v>
      </c>
      <c r="G35" s="16">
        <v>33</v>
      </c>
      <c r="H35" s="16">
        <v>0</v>
      </c>
      <c r="I35" s="16">
        <v>0</v>
      </c>
      <c r="J35" s="16">
        <f t="shared" si="0"/>
        <v>113</v>
      </c>
      <c r="K35" s="48">
        <v>29.51</v>
      </c>
      <c r="L35" s="48">
        <f>SUM(E35:I35)*K35</f>
        <v>3334.63</v>
      </c>
    </row>
    <row r="36" spans="1:223" ht="30" customHeight="1" x14ac:dyDescent="0.3">
      <c r="A36" s="33"/>
      <c r="B36" s="60"/>
      <c r="C36" s="60"/>
      <c r="D36" s="1" t="s">
        <v>5</v>
      </c>
      <c r="E36" s="16">
        <v>76</v>
      </c>
      <c r="F36" s="16">
        <v>75</v>
      </c>
      <c r="G36" s="16">
        <v>79</v>
      </c>
      <c r="H36" s="16">
        <v>0</v>
      </c>
      <c r="I36" s="16">
        <v>0</v>
      </c>
      <c r="J36" s="16">
        <f t="shared" si="0"/>
        <v>230</v>
      </c>
      <c r="K36" s="48">
        <v>29.51</v>
      </c>
      <c r="L36" s="48">
        <f>SUM(E36:I36)*K36</f>
        <v>6787.3</v>
      </c>
    </row>
    <row r="37" spans="1:223" s="10" customFormat="1" ht="30" customHeight="1" x14ac:dyDescent="0.3">
      <c r="A37" s="41"/>
      <c r="B37" s="8" t="s">
        <v>19</v>
      </c>
      <c r="C37" s="8"/>
      <c r="D37" s="9"/>
      <c r="E37" s="17">
        <f>SUM(E33:E36)</f>
        <v>273</v>
      </c>
      <c r="F37" s="17">
        <f>SUM(F33:F36)</f>
        <v>181</v>
      </c>
      <c r="G37" s="17">
        <f>SUM(G33:G36)</f>
        <v>204</v>
      </c>
      <c r="H37" s="17">
        <f>SUM(H33:H36)</f>
        <v>0</v>
      </c>
      <c r="I37" s="17">
        <f>SUM(I33:I36)</f>
        <v>0</v>
      </c>
      <c r="J37" s="17">
        <f>SUM(E37:I37)</f>
        <v>658</v>
      </c>
      <c r="K37" s="49"/>
      <c r="L37" s="49">
        <f>SUM(L33:L36)</f>
        <v>19417.580000000002</v>
      </c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</row>
    <row r="38" spans="1:223" s="32" customFormat="1" ht="30" customHeight="1" x14ac:dyDescent="0.3">
      <c r="A38" s="30"/>
      <c r="B38" s="30" t="s">
        <v>24</v>
      </c>
      <c r="C38" s="30"/>
      <c r="D38" s="52"/>
      <c r="E38" s="53">
        <f>SUM(E17+E22+E27+E32+E37)</f>
        <v>1606</v>
      </c>
      <c r="F38" s="53">
        <f>SUM(F17+F22+F27+F32+F37)</f>
        <v>1072</v>
      </c>
      <c r="G38" s="53">
        <f>SUM(G17+G22+G27+
G32+G37)</f>
        <v>1322</v>
      </c>
      <c r="H38" s="53">
        <f>SUM(H17+H22+H27+H32+H37)</f>
        <v>0</v>
      </c>
      <c r="I38" s="54">
        <f>SUM(I17+I22+I27+I32+I37)</f>
        <v>0</v>
      </c>
      <c r="J38" s="54">
        <f>SUM(J17+J22+J27+J32+J37)</f>
        <v>4000</v>
      </c>
      <c r="K38" s="55"/>
      <c r="L38" s="55">
        <f>SUM(L17+L22+L27+L32+L37)</f>
        <v>185190.27000000002</v>
      </c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</row>
    <row r="39" spans="1:223" ht="30" customHeight="1" x14ac:dyDescent="0.3">
      <c r="A39" s="50" t="s">
        <v>27</v>
      </c>
    </row>
  </sheetData>
  <mergeCells count="10">
    <mergeCell ref="B28:B31"/>
    <mergeCell ref="C28:C31"/>
    <mergeCell ref="B33:B36"/>
    <mergeCell ref="C33:C36"/>
    <mergeCell ref="C13:C16"/>
    <mergeCell ref="B13:B16"/>
    <mergeCell ref="B18:B21"/>
    <mergeCell ref="C18:C21"/>
    <mergeCell ref="B23:B26"/>
    <mergeCell ref="C23:C26"/>
  </mergeCells>
  <conditionalFormatting sqref="E13:L37">
    <cfRule type="expression" dxfId="13" priority="96">
      <formula>#REF!=1</formula>
    </cfRule>
    <cfRule type="expression" dxfId="12" priority="97">
      <formula>"If(blnBinNo=""True"")"</formula>
    </cfRule>
  </conditionalFormatting>
  <conditionalFormatting sqref="D13:D21 D23:D26 D28:D31 D33:D36 E38:L38">
    <cfRule type="expression" dxfId="11" priority="25">
      <formula>#REF!=1</formula>
    </cfRule>
    <cfRule type="expression" dxfId="10" priority="26">
      <formula>"If(blnBinNo=""True"")"</formula>
    </cfRule>
  </conditionalFormatting>
  <conditionalFormatting sqref="D22">
    <cfRule type="expression" dxfId="9" priority="21">
      <formula>#REF!=1</formula>
    </cfRule>
    <cfRule type="expression" dxfId="8" priority="22">
      <formula>"If(blnBinNo=""True"")"</formula>
    </cfRule>
  </conditionalFormatting>
  <conditionalFormatting sqref="D27">
    <cfRule type="expression" dxfId="7" priority="17">
      <formula>#REF!=1</formula>
    </cfRule>
    <cfRule type="expression" dxfId="6" priority="18">
      <formula>"If(blnBinNo=""True"")"</formula>
    </cfRule>
  </conditionalFormatting>
  <conditionalFormatting sqref="D32">
    <cfRule type="expression" dxfId="5" priority="13">
      <formula>#REF!=1</formula>
    </cfRule>
    <cfRule type="expression" dxfId="4" priority="14">
      <formula>"If(blnBinNo=""True"")"</formula>
    </cfRule>
  </conditionalFormatting>
  <conditionalFormatting sqref="D37">
    <cfRule type="expression" dxfId="3" priority="9">
      <formula>#REF!=1</formula>
    </cfRule>
    <cfRule type="expression" dxfId="2" priority="10">
      <formula>"If(blnBinNo=""True"")"</formula>
    </cfRule>
  </conditionalFormatting>
  <conditionalFormatting sqref="D38">
    <cfRule type="expression" dxfId="1" priority="1">
      <formula>#REF!=1</formula>
    </cfRule>
    <cfRule type="expression" dxfId="0" priority="2">
      <formula>"If(blnBinNo=""True"")"</formula>
    </cfRule>
  </conditionalFormatting>
  <dataValidations count="7">
    <dataValidation allowBlank="1" showInputMessage="1" showErrorMessage="1" prompt="This worksheet shows items ready for reordering--automatically flagged in column K. There are 2 navigation links in cells E2 &amp; F2 for Inventory Pick List &amp; Bin Lookup worksheets" sqref="C7"/>
    <dataValidation allowBlank="1" showInputMessage="1" showErrorMessage="1" prompt="Enter SKU in this column" sqref="E12:H12 A12:C12"/>
    <dataValidation allowBlank="1" showInputMessage="1" showErrorMessage="1" prompt="Enter a description of the item in this column" sqref="I12:J12"/>
    <dataValidation allowBlank="1" showInputMessage="1" showErrorMessage="1" prompt="Enter unit in this column" sqref="D12"/>
    <dataValidation allowBlank="1" showInputMessage="1" showErrorMessage="1" prompt="Automatically calculated number of inventory items based on their description" sqref="K9:L11 D9:J11 A3:B3 A5:B5 A7:B7 B9:B11 A9 A11"/>
    <dataValidation allowBlank="1" showInputMessage="1" showErrorMessage="1" prompt="Navigational link to Inventory Pick List worksheet" sqref="K8:L8 D8:J8 A2:B2 A4:B4 A6:B6"/>
    <dataValidation allowBlank="1" showInputMessage="1" showErrorMessage="1" prompt="Enter the quantity of each item in this column" sqref="K12:L12"/>
  </dataValidations>
  <hyperlinks>
    <hyperlink ref="K8" location="'Inventory Pick List'!A1" tooltip="Select to view Inventory Pick List worksheet" display="INVENTORY PICK LIST"/>
    <hyperlink ref="L8" location="'Inventory Pick List'!A1" tooltip="Select to view Inventory Pick List worksheet" display="INVENTORY PICK LIST"/>
    <hyperlink ref="B4" location="'Inventory Pick List'!A1" tooltip="Select to view Inventory Pick List worksheet" display="INVENTORY PICK LIST"/>
    <hyperlink ref="B6" location="'Inventory Pick List'!A1" tooltip="Select to view Inventory Pick List worksheet" display="INVENTORY PICK LIST"/>
    <hyperlink ref="A4" location="'Inventory Pick List'!A1" tooltip="Select to view Inventory Pick List worksheet" display="INVENTORY PICK LIST"/>
    <hyperlink ref="A6" location="'Inventory Pick List'!A1" tooltip="Select to view Inventory Pick List worksheet" display="INVENTORY PICK LIST"/>
  </hyperlinks>
  <printOptions horizontalCentered="1"/>
  <pageMargins left="0.25" right="0.25" top="0.75" bottom="0.75" header="0.3" footer="0.3"/>
  <pageSetup scale="66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COVET COLLECTION INVENTORY</vt:lpstr>
      <vt:lpstr>SIZE CHART</vt:lpstr>
      <vt:lpstr>'COVET COLLECTION INVENTORY'!Print_Titles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2017-06-02T00:14:58Z</dcterms:created>
  <dcterms:modified xsi:type="dcterms:W3CDTF">2018-01-24T13:53:07Z</dcterms:modified>
</cp:coreProperties>
</file>